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66491a75-961c-462f-ba17-d46d59388262/WOPIServiceId_TP_EGNYTE_PLUS/WOPIUserId_-/"/>
    </mc:Choice>
  </mc:AlternateContent>
  <xr:revisionPtr revIDLastSave="391" documentId="8_{2C28315B-719F-480E-8F03-AD6F8FC49169}" xr6:coauthVersionLast="47" xr6:coauthVersionMax="47" xr10:uidLastSave="{F44F4EDC-DF61-45EC-854A-8C47D25F9945}"/>
  <bookViews>
    <workbookView xWindow="-110" yWindow="-110" windowWidth="19420" windowHeight="10300" tabRatio="244" xr2:uid="{00000000-000D-0000-FFFF-FFFF00000000}"/>
  </bookViews>
  <sheets>
    <sheet name="For Internal use" sheetId="3" r:id="rId1"/>
  </sheets>
  <definedNames>
    <definedName name="_xlnm._FilterDatabase" localSheetId="0" hidden="1">'For Internal use'!$A$11:$F$11</definedName>
    <definedName name="_xlnm.Print_Area" localSheetId="0">'For Internal use'!$A$2:$F$77</definedName>
    <definedName name="_xlnm.Print_Titles" localSheetId="0">'For Internal use'!$7:$9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8" i="3" l="1"/>
  <c r="E49" i="3"/>
  <c r="E50" i="3"/>
  <c r="E51" i="3"/>
  <c r="E55" i="3"/>
  <c r="E56" i="3"/>
  <c r="E57" i="3"/>
  <c r="E47" i="3"/>
  <c r="C52" i="3"/>
  <c r="C53" i="3" s="1"/>
  <c r="C54" i="3" s="1"/>
  <c r="E54" i="3" s="1"/>
  <c r="E43" i="3"/>
  <c r="E44" i="3"/>
  <c r="E45" i="3"/>
  <c r="E42" i="3"/>
  <c r="E52" i="3" l="1"/>
  <c r="E53" i="3"/>
  <c r="E21" i="3" l="1"/>
  <c r="F21" i="3" l="1"/>
  <c r="B4" i="3" l="1"/>
</calcChain>
</file>

<file path=xl/sharedStrings.xml><?xml version="1.0" encoding="utf-8"?>
<sst xmlns="http://schemas.openxmlformats.org/spreadsheetml/2006/main" count="114" uniqueCount="83">
  <si>
    <t xml:space="preserve">Estimated Proposed Budget </t>
  </si>
  <si>
    <t>General Design Principles for Digital Exchange Frameworks</t>
  </si>
  <si>
    <t xml:space="preserve">Date of preparation: </t>
  </si>
  <si>
    <t>Currency: AUD</t>
  </si>
  <si>
    <t xml:space="preserve">1 USD = </t>
  </si>
  <si>
    <t>Item</t>
  </si>
  <si>
    <t>Total (USD)</t>
  </si>
  <si>
    <t>Total (AUD)</t>
  </si>
  <si>
    <t>Unit</t>
  </si>
  <si>
    <t>Quantity</t>
  </si>
  <si>
    <t>Rate (USD)</t>
  </si>
  <si>
    <t>Activity 1: Mobilisation Phage</t>
  </si>
  <si>
    <t>Activity 1.1 Policy Working Group (PWG) Membership</t>
  </si>
  <si>
    <t>Coordination for the creation of the PWG Membership List Coordination</t>
  </si>
  <si>
    <t>Day</t>
  </si>
  <si>
    <t>Activity 2: Establishment of PWG and General Design Principles Drafting</t>
  </si>
  <si>
    <t xml:space="preserve">    Activity 2.1 PWG meeting organization and Consultation Paper Development</t>
  </si>
  <si>
    <t>Task 1.2.1.1 'Facilitating 1st monthly meeting of PWG</t>
  </si>
  <si>
    <t>Task 2.1.2 'Consultation w. 3-5 non-government experts on digital exchange frameworks</t>
  </si>
  <si>
    <t xml:space="preserve">Day </t>
  </si>
  <si>
    <t>Task 2.1.3 'Drafting of the Consultation paper</t>
  </si>
  <si>
    <t>Activity 3: Virtual Workshops</t>
  </si>
  <si>
    <t xml:space="preserve">    Activity 3.1 Virtual Workshop Preparation and Reporting</t>
  </si>
  <si>
    <t>Task 3.1.1. Development of workshop agendas and materials</t>
  </si>
  <si>
    <t>Task 3.1.2  'Holding 2 Virtual Workshop (half-day each)</t>
  </si>
  <si>
    <t>Task 3.1.3 'Submission of Virtual Workshops Report</t>
  </si>
  <si>
    <t>Activity 4: Consultation and Endorsement of General Design Principles</t>
  </si>
  <si>
    <t xml:space="preserve">    Activity 4.1 Stakeholder consultation and refinement of General Design Principles for Endorsement</t>
  </si>
  <si>
    <t>Task 4.1.1 Development of materials for Bilateral Consultations</t>
  </si>
  <si>
    <t>Task 4.1.2 'Holding Bilateral Consultation</t>
  </si>
  <si>
    <t xml:space="preserve"> </t>
  </si>
  <si>
    <t>Task 4.1.3 'Reporting on Stakeholder Consultation</t>
  </si>
  <si>
    <t>Task 4.1.4 'Finalisation and submission to the General Design Principles</t>
  </si>
  <si>
    <t>Activity 5: Development of Regional Toolkits</t>
  </si>
  <si>
    <t xml:space="preserve">    Activity 5.1 Development of Regional Toolkits</t>
  </si>
  <si>
    <t>Task 5.1.1 'Development and revision of Regional Toolkits</t>
  </si>
  <si>
    <t>Activity 6: Development of Adapted LDE Toolkits</t>
  </si>
  <si>
    <t>Activity 6.1 Development of LDE Toolkits</t>
  </si>
  <si>
    <t>Task 6.1.1 Development and submission of materials for Bilateral Consultations with LDEs</t>
  </si>
  <si>
    <t>Task 6.1.2 'Holding Bilateral Consultations with LDEs</t>
  </si>
  <si>
    <t>Task 6.1.3 'Development and submission of LDE Toolkits</t>
  </si>
  <si>
    <t>Task 6.1.4 'Translation of the Toolkits from English to CLV languages (~ 60 pages * 3 languages = 180 pages)</t>
  </si>
  <si>
    <t>Activity 7: REGIONAL workshops - 1 Hybrid (in Vientiane) and 3 Virtual</t>
  </si>
  <si>
    <t>Activity 7.1 Participants Expenses</t>
  </si>
  <si>
    <t>Task 7.1.1 'International Participant Per diem (UN Rate &amp; Practices, 3-day per diem)</t>
  </si>
  <si>
    <t>Person night</t>
  </si>
  <si>
    <t>Task 7.1.2 Hotel Accommodation (include 3-night room)</t>
  </si>
  <si>
    <t>Task 7.1.3 'Airport transfer allowance (2 round)</t>
  </si>
  <si>
    <t>Person</t>
  </si>
  <si>
    <t>Task 7.1.4 'Local Participants (coming from outside the province, local DSA rate + local transport)</t>
  </si>
  <si>
    <t>Airfare</t>
  </si>
  <si>
    <t>Cambodia (PNH)</t>
  </si>
  <si>
    <t>Ticket</t>
  </si>
  <si>
    <t>Indonesia (CGK)</t>
  </si>
  <si>
    <t>Lao PDR (VTE)</t>
  </si>
  <si>
    <t>Malaysia (KUL)</t>
  </si>
  <si>
    <t>Myanmar (RGN/NYT)</t>
  </si>
  <si>
    <t>Thailand (BKK)</t>
  </si>
  <si>
    <t>Philippines (MNL)</t>
  </si>
  <si>
    <t>Viet Nam (HAN)</t>
  </si>
  <si>
    <t>Australia (CBR)</t>
  </si>
  <si>
    <t>New Zealand (WLG)</t>
  </si>
  <si>
    <t>ASEC/RT4D (CGK)</t>
  </si>
  <si>
    <t>Activity 7.2 Event Organization Expenses</t>
  </si>
  <si>
    <t>Event Organization, which includes: Full package for 60 people workshop, including 20 participants from other AMSs and 10 participants from other provinces</t>
  </si>
  <si>
    <t xml:space="preserve">   - Meeting package</t>
  </si>
  <si>
    <t xml:space="preserve">   - Equipments (incl. venue rental, lunch and coffee breaks), Equipment rental (i.e., microphone, photocopy machine, laptop, LCD projector, printer), backdrop and banners</t>
  </si>
  <si>
    <t>Simultaneous translation</t>
  </si>
  <si>
    <t>Photography &amp; Videography</t>
  </si>
  <si>
    <t>Post Workshop Report</t>
  </si>
  <si>
    <t>Production of RT4D branded stationeries</t>
  </si>
  <si>
    <t>Other fees (EO Mngmt fee, and miscellaneous)</t>
  </si>
  <si>
    <t>Professional fee for 1 Hybrid and 3 Virtual Workshops</t>
  </si>
  <si>
    <t>Technical consultant preparing the content/slides, facilitating workshop, engaging moderators and/or panelists</t>
  </si>
  <si>
    <t>Holding 3 Virtual Workshop (half-day each)</t>
  </si>
  <si>
    <t>Activity 8: Project Reporting</t>
  </si>
  <si>
    <t>Activity 8.1: ProjectReporting</t>
  </si>
  <si>
    <t xml:space="preserve">Task 8.1.1 'Develop 2 Progress Reports </t>
  </si>
  <si>
    <t>Task 8.1.2 'Develop Project Completion Report</t>
  </si>
  <si>
    <t>TOTAL</t>
  </si>
  <si>
    <t>Contingency (2%). Utilise based on approval from the RT4D project manager.</t>
  </si>
  <si>
    <t>Total Budget (AUD)</t>
  </si>
  <si>
    <t>Total Budget (AUD) (round-up)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</si>
</sst>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_(* #,##0.00_);_(* \(#,##0.00\);_(* &quot;-&quot;_);_(@_)"/>
    <numFmt numFmtId="168" formatCode="[$AUD]\ #,##0"/>
    <numFmt numFmtId="169" formatCode="[$-13809]d\ mmm\ yyyy;@"/>
    <numFmt numFmtId="170" formatCode="[$AUD]\ #,##0.00"/>
    <numFmt numFmtId="171" formatCode="_([$LAK]\ * #,##0.00_);_([$LAK]\ * \(#,##0.00\);_([$LAK]\ * &quot;-&quot;??_);_(@_)"/>
    <numFmt numFmtId="172" formatCode="_ * #,##0.00_ ;_ * \-#,##0.00_ ;_ * &quot;-&quot;_ ;_ @_ "/>
    <numFmt numFmtId="173" formatCode="_([$USD]\ * #,##0.00_);_([$USD]\ * \(#,##0.00\);_([$USD]\ * &quot;-&quot;??_);_(@_)"/>
    <numFmt numFmtId="174" formatCode="_([$AUD]\ * #,##0.00_);_([$AUD]\ * \(#,##0.00\);_([$AUD]\ * &quot;-&quot;??_);_(@_)"/>
    <numFmt numFmtId="175" formatCode="#,##0.0"/>
  </numFmts>
  <fonts count="18"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5"/>
      <name val="Times New Roman"/>
      <family val="1"/>
    </font>
    <font>
      <b/>
      <u val="singleAccounting"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  <charset val="1"/>
    </font>
    <font>
      <sz val="12"/>
      <name val="Calibri"/>
      <family val="2"/>
    </font>
    <font>
      <sz val="13.5"/>
      <name val="Times New Roman"/>
      <family val="1"/>
    </font>
    <font>
      <sz val="12"/>
      <name val="Calibri"/>
      <family val="2"/>
      <scheme val="minor"/>
    </font>
    <font>
      <b/>
      <sz val="11"/>
      <name val="Times New Roman"/>
      <family val="1"/>
    </font>
    <font>
      <b/>
      <sz val="12"/>
      <name val="Calibri"/>
      <family val="2"/>
      <scheme val="minor"/>
    </font>
    <font>
      <b/>
      <sz val="12"/>
      <name val="Calibri"/>
      <family val="2"/>
      <charset val="1"/>
      <scheme val="minor"/>
    </font>
    <font>
      <sz val="15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-0.49998474074526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 wrapText="1"/>
    </xf>
    <xf numFmtId="169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horizontal="center" vertical="center" wrapText="1"/>
    </xf>
    <xf numFmtId="172" fontId="2" fillId="0" borderId="0" xfId="44" applyNumberFormat="1" applyFont="1" applyAlignment="1">
      <alignment vertical="center" wrapText="1"/>
    </xf>
    <xf numFmtId="172" fontId="6" fillId="0" borderId="0" xfId="44" applyNumberFormat="1" applyFont="1" applyAlignment="1">
      <alignment vertical="center"/>
    </xf>
    <xf numFmtId="15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172" fontId="2" fillId="0" borderId="0" xfId="44" applyNumberFormat="1" applyFont="1" applyAlignment="1">
      <alignment vertical="center"/>
    </xf>
    <xf numFmtId="172" fontId="1" fillId="0" borderId="7" xfId="44" applyNumberFormat="1" applyFont="1" applyBorder="1" applyAlignment="1">
      <alignment vertical="center" wrapText="1"/>
    </xf>
    <xf numFmtId="172" fontId="1" fillId="4" borderId="7" xfId="44" applyNumberFormat="1" applyFont="1" applyFill="1" applyBorder="1" applyAlignment="1">
      <alignment vertical="center" wrapText="1"/>
    </xf>
    <xf numFmtId="172" fontId="1" fillId="0" borderId="7" xfId="44" applyNumberFormat="1" applyFont="1" applyFill="1" applyBorder="1" applyAlignment="1">
      <alignment vertical="center" wrapText="1"/>
    </xf>
    <xf numFmtId="167" fontId="2" fillId="0" borderId="7" xfId="0" applyNumberFormat="1" applyFont="1" applyBorder="1" applyAlignment="1">
      <alignment horizontal="right" vertical="center"/>
    </xf>
    <xf numFmtId="172" fontId="2" fillId="0" borderId="7" xfId="44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167" fontId="1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166" fontId="1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70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2" fontId="9" fillId="3" borderId="7" xfId="44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7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left" vertical="center" wrapText="1"/>
    </xf>
    <xf numFmtId="166" fontId="1" fillId="7" borderId="7" xfId="0" applyNumberFormat="1" applyFont="1" applyFill="1" applyBorder="1" applyAlignment="1">
      <alignment horizontal="right" vertical="center"/>
    </xf>
    <xf numFmtId="172" fontId="1" fillId="7" borderId="7" xfId="44" applyNumberFormat="1" applyFont="1" applyFill="1" applyBorder="1" applyAlignment="1">
      <alignment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1" fillId="5" borderId="7" xfId="0" quotePrefix="1" applyFont="1" applyFill="1" applyBorder="1" applyAlignment="1">
      <alignment horizontal="left" vertical="center" wrapText="1"/>
    </xf>
    <xf numFmtId="166" fontId="1" fillId="5" borderId="7" xfId="0" applyNumberFormat="1" applyFont="1" applyFill="1" applyBorder="1" applyAlignment="1">
      <alignment horizontal="right" vertical="center"/>
    </xf>
    <xf numFmtId="172" fontId="1" fillId="5" borderId="7" xfId="44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left" vertical="center"/>
    </xf>
    <xf numFmtId="3" fontId="2" fillId="4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7" fontId="2" fillId="4" borderId="7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center" vertical="center"/>
    </xf>
    <xf numFmtId="0" fontId="9" fillId="3" borderId="7" xfId="0" quotePrefix="1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3" fontId="2" fillId="0" borderId="7" xfId="0" applyNumberFormat="1" applyFont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71" fontId="12" fillId="0" borderId="0" xfId="0" applyNumberFormat="1" applyFont="1" applyAlignment="1">
      <alignment horizontal="right" vertical="center"/>
    </xf>
    <xf numFmtId="0" fontId="13" fillId="2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166" fontId="12" fillId="7" borderId="7" xfId="4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66" fontId="12" fillId="0" borderId="7" xfId="43" applyFont="1" applyFill="1" applyBorder="1" applyAlignment="1">
      <alignment vertical="center" wrapText="1"/>
    </xf>
    <xf numFmtId="173" fontId="1" fillId="0" borderId="0" xfId="0" applyNumberFormat="1" applyFont="1" applyAlignment="1">
      <alignment vertical="center"/>
    </xf>
    <xf numFmtId="174" fontId="1" fillId="0" borderId="0" xfId="0" applyNumberFormat="1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6" fontId="14" fillId="5" borderId="7" xfId="43" applyFont="1" applyFill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171" fontId="2" fillId="0" borderId="0" xfId="0" applyNumberFormat="1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43" applyNumberFormat="1" applyFont="1" applyBorder="1" applyAlignment="1">
      <alignment horizontal="center" vertical="center"/>
    </xf>
    <xf numFmtId="166" fontId="12" fillId="0" borderId="7" xfId="43" applyFont="1" applyBorder="1" applyAlignment="1">
      <alignment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166" fontId="15" fillId="3" borderId="7" xfId="43" applyFont="1" applyFill="1" applyBorder="1" applyAlignment="1">
      <alignment vertical="center"/>
    </xf>
    <xf numFmtId="167" fontId="2" fillId="2" borderId="7" xfId="0" applyNumberFormat="1" applyFont="1" applyFill="1" applyBorder="1" applyAlignment="1">
      <alignment horizontal="right" vertical="center"/>
    </xf>
    <xf numFmtId="167" fontId="1" fillId="2" borderId="7" xfId="0" applyNumberFormat="1" applyFont="1" applyFill="1" applyBorder="1" applyAlignment="1">
      <alignment horizontal="right" vertical="center"/>
    </xf>
    <xf numFmtId="167" fontId="1" fillId="8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43" fontId="5" fillId="2" borderId="7" xfId="0" applyNumberFormat="1" applyFont="1" applyFill="1" applyBorder="1" applyAlignment="1">
      <alignment vertical="center"/>
    </xf>
    <xf numFmtId="172" fontId="5" fillId="2" borderId="7" xfId="44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4" borderId="7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166" fontId="12" fillId="5" borderId="7" xfId="43" applyFont="1" applyFill="1" applyBorder="1" applyAlignment="1">
      <alignment vertical="center" wrapText="1"/>
    </xf>
    <xf numFmtId="172" fontId="8" fillId="6" borderId="7" xfId="44" applyNumberFormat="1" applyFont="1" applyFill="1" applyBorder="1" applyAlignment="1">
      <alignment vertical="center" wrapText="1"/>
    </xf>
    <xf numFmtId="172" fontId="1" fillId="6" borderId="7" xfId="44" applyNumberFormat="1" applyFont="1" applyFill="1" applyBorder="1" applyAlignment="1">
      <alignment vertical="center" wrapText="1"/>
    </xf>
    <xf numFmtId="166" fontId="2" fillId="0" borderId="7" xfId="0" applyNumberFormat="1" applyFont="1" applyBorder="1" applyAlignment="1">
      <alignment horizontal="right" vertical="center"/>
    </xf>
    <xf numFmtId="166" fontId="2" fillId="0" borderId="7" xfId="43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175" fontId="2" fillId="0" borderId="7" xfId="0" applyNumberFormat="1" applyFont="1" applyBorder="1" applyAlignment="1">
      <alignment horizontal="right" vertical="center"/>
    </xf>
    <xf numFmtId="0" fontId="1" fillId="0" borderId="7" xfId="0" quotePrefix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8" borderId="7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172" fontId="13" fillId="2" borderId="1" xfId="44" applyNumberFormat="1" applyFont="1" applyFill="1" applyBorder="1" applyAlignment="1">
      <alignment horizontal="center" vertical="center"/>
    </xf>
    <xf numFmtId="172" fontId="13" fillId="2" borderId="2" xfId="44" applyNumberFormat="1" applyFont="1" applyFill="1" applyBorder="1" applyAlignment="1">
      <alignment horizontal="center" vertical="center"/>
    </xf>
    <xf numFmtId="172" fontId="13" fillId="2" borderId="3" xfId="44" applyNumberFormat="1" applyFont="1" applyFill="1" applyBorder="1" applyAlignment="1">
      <alignment horizontal="center" vertical="center"/>
    </xf>
  </cellXfs>
  <cellStyles count="45">
    <cellStyle name="Comma" xfId="43" builtinId="3"/>
    <cellStyle name="Comma [0]" xfId="44" builtinId="6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32" builtinId="9" hidden="1"/>
    <cellStyle name="Followed Hyperlink" xfId="42" builtinId="9" hidden="1"/>
    <cellStyle name="Followed Hyperlink" xfId="40" builtinId="9" hidden="1"/>
    <cellStyle name="Followed Hyperlink" xfId="2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6" builtinId="9" hidden="1"/>
    <cellStyle name="Followed Hyperlink" xfId="14" builtinId="9" hidden="1"/>
    <cellStyle name="Followed Hyperlink" xfId="12" builtinId="9" hidden="1"/>
    <cellStyle name="Followed Hyperlink" xfId="18" builtinId="9" hidden="1"/>
    <cellStyle name="Followed Hyperlink" xfId="20" builtinId="9" hidden="1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Hyperlink" xfId="41" builtinId="8" hidden="1"/>
    <cellStyle name="Hyperlink" xfId="27" builtinId="8" hidden="1"/>
    <cellStyle name="Hyperlink" xfId="21" builtinId="8" hidden="1"/>
    <cellStyle name="Hyperlink" xfId="25" builtinId="8" hidden="1"/>
    <cellStyle name="Hyperlink" xfId="15" builtinId="8" hidden="1"/>
    <cellStyle name="Hyperlink" xfId="5" builtinId="8" hidden="1"/>
    <cellStyle name="Hyperlink" xfId="19" builtinId="8" hidden="1"/>
    <cellStyle name="Hyperlink" xfId="3" builtinId="8" hidden="1"/>
    <cellStyle name="Hyperlink" xfId="35" builtinId="8" hidden="1"/>
    <cellStyle name="Hyperlink" xfId="23" builtinId="8" hidden="1"/>
    <cellStyle name="Hyperlink" xfId="29" builtinId="8" hidden="1"/>
    <cellStyle name="Hyperlink" xfId="31" builtinId="8" hidden="1"/>
    <cellStyle name="Hyperlink" xfId="17" builtinId="8" hidden="1"/>
    <cellStyle name="Hyperlink" xfId="33" builtinId="8" hidden="1"/>
    <cellStyle name="Hyperlink" xfId="39" builtinId="8" hidden="1"/>
    <cellStyle name="Hyperlink" xfId="7" builtinId="8" hidden="1"/>
    <cellStyle name="Hyperlink" xfId="37" builtinId="8" hidden="1"/>
    <cellStyle name="Hyperlink" xfId="11" builtinId="8" hidden="1"/>
    <cellStyle name="Hyperlink" xfId="13" builtinId="8" hidden="1"/>
    <cellStyle name="Hyperlink" xfId="9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37AF-7898-45BC-80E4-256C316BBAAD}">
  <dimension ref="A2:I82"/>
  <sheetViews>
    <sheetView tabSelected="1" topLeftCell="A50" zoomScale="85" zoomScaleNormal="85" workbookViewId="0">
      <selection activeCell="C55" sqref="C55"/>
    </sheetView>
  </sheetViews>
  <sheetFormatPr defaultColWidth="10.875" defaultRowHeight="15.6"/>
  <cols>
    <col min="1" max="1" width="57.375" style="28" customWidth="1"/>
    <col min="2" max="2" width="16.75" style="28" customWidth="1"/>
    <col min="3" max="3" width="13.125" style="25" customWidth="1"/>
    <col min="4" max="4" width="14.625" style="28" customWidth="1"/>
    <col min="5" max="5" width="18.125" style="28" customWidth="1"/>
    <col min="6" max="6" width="30.5" style="12" customWidth="1"/>
    <col min="7" max="7" width="10.875" style="28"/>
    <col min="8" max="8" width="17.375" style="28" bestFit="1" customWidth="1"/>
    <col min="9" max="9" width="18.75" style="28" customWidth="1"/>
    <col min="10" max="16384" width="10.875" style="28"/>
  </cols>
  <sheetData>
    <row r="2" spans="1:9">
      <c r="A2" s="100" t="s">
        <v>0</v>
      </c>
      <c r="B2" s="100"/>
      <c r="C2" s="100"/>
      <c r="D2" s="100"/>
      <c r="E2" s="100"/>
      <c r="F2" s="100"/>
      <c r="G2" s="90"/>
      <c r="H2" s="90"/>
      <c r="I2" s="90"/>
    </row>
    <row r="3" spans="1:9">
      <c r="A3" s="101" t="s">
        <v>1</v>
      </c>
      <c r="B3" s="102"/>
      <c r="C3" s="102"/>
      <c r="D3" s="102"/>
      <c r="E3" s="102"/>
      <c r="F3" s="102"/>
      <c r="G3" s="90"/>
      <c r="H3" s="90"/>
      <c r="I3" s="90"/>
    </row>
    <row r="4" spans="1:9">
      <c r="A4" s="1" t="s">
        <v>2</v>
      </c>
      <c r="B4" s="2">
        <f ca="1">TODAY()</f>
        <v>46064</v>
      </c>
      <c r="C4" s="23"/>
      <c r="D4" s="1"/>
      <c r="E4" s="1"/>
      <c r="F4" s="7"/>
      <c r="G4" s="90"/>
      <c r="H4" s="90"/>
      <c r="I4" s="90"/>
    </row>
    <row r="5" spans="1:9">
      <c r="A5" s="102" t="s">
        <v>3</v>
      </c>
      <c r="B5" s="102"/>
      <c r="C5" s="102"/>
      <c r="D5" s="102"/>
      <c r="E5" s="102"/>
      <c r="F5" s="102"/>
      <c r="G5" s="90"/>
      <c r="H5" s="90"/>
      <c r="I5" s="90"/>
    </row>
    <row r="6" spans="1:9">
      <c r="A6" s="10"/>
      <c r="B6" s="9" t="s">
        <v>4</v>
      </c>
      <c r="C6" s="24">
        <v>1.54</v>
      </c>
      <c r="D6" s="48">
        <v>21700</v>
      </c>
      <c r="E6" s="11"/>
      <c r="G6" s="90"/>
      <c r="H6" s="90"/>
      <c r="I6" s="90"/>
    </row>
    <row r="7" spans="1:9">
      <c r="A7" s="103" t="s">
        <v>5</v>
      </c>
      <c r="B7" s="104"/>
      <c r="C7" s="104"/>
      <c r="D7" s="104"/>
      <c r="E7" s="109" t="s">
        <v>6</v>
      </c>
      <c r="F7" s="110" t="s">
        <v>7</v>
      </c>
      <c r="G7" s="90"/>
      <c r="H7" s="90"/>
      <c r="I7" s="90"/>
    </row>
    <row r="8" spans="1:9">
      <c r="A8" s="105"/>
      <c r="B8" s="106"/>
      <c r="C8" s="106"/>
      <c r="D8" s="106"/>
      <c r="E8" s="109"/>
      <c r="F8" s="111"/>
      <c r="G8" s="90"/>
      <c r="H8" s="90"/>
      <c r="I8" s="90"/>
    </row>
    <row r="9" spans="1:9">
      <c r="A9" s="107"/>
      <c r="B9" s="108"/>
      <c r="C9" s="108"/>
      <c r="D9" s="108"/>
      <c r="E9" s="109"/>
      <c r="F9" s="111"/>
      <c r="G9" s="90"/>
      <c r="H9" s="90"/>
      <c r="I9" s="90"/>
    </row>
    <row r="10" spans="1:9">
      <c r="A10" s="91"/>
      <c r="B10" s="92" t="s">
        <v>8</v>
      </c>
      <c r="C10" s="92" t="s">
        <v>9</v>
      </c>
      <c r="D10" s="92" t="s">
        <v>10</v>
      </c>
      <c r="E10" s="109"/>
      <c r="F10" s="111"/>
      <c r="G10" s="90"/>
      <c r="H10" s="90"/>
      <c r="I10" s="90"/>
    </row>
    <row r="11" spans="1:9">
      <c r="A11" s="91"/>
      <c r="B11" s="92"/>
      <c r="C11" s="92"/>
      <c r="D11" s="92"/>
      <c r="E11" s="49"/>
      <c r="F11" s="112"/>
      <c r="G11" s="90"/>
      <c r="H11" s="90"/>
      <c r="I11" s="90"/>
    </row>
    <row r="12" spans="1:9" ht="30" customHeight="1">
      <c r="A12" s="79" t="s">
        <v>11</v>
      </c>
      <c r="B12" s="80"/>
      <c r="C12" s="81"/>
      <c r="D12" s="82"/>
      <c r="E12" s="35"/>
      <c r="F12" s="36"/>
      <c r="G12" s="90"/>
      <c r="H12" s="90"/>
      <c r="I12" s="90"/>
    </row>
    <row r="13" spans="1:9" ht="30" customHeight="1">
      <c r="A13" s="30" t="s">
        <v>12</v>
      </c>
      <c r="B13" s="50"/>
      <c r="C13" s="51"/>
      <c r="D13" s="52"/>
      <c r="E13" s="31"/>
      <c r="F13" s="32"/>
      <c r="G13" s="90"/>
      <c r="H13" s="90"/>
      <c r="I13" s="90"/>
    </row>
    <row r="14" spans="1:9" ht="30.95">
      <c r="A14" s="33" t="s">
        <v>13</v>
      </c>
      <c r="B14" s="53" t="s">
        <v>14</v>
      </c>
      <c r="C14" s="53"/>
      <c r="D14" s="54"/>
      <c r="E14" s="22"/>
      <c r="F14" s="15"/>
      <c r="G14" s="90"/>
      <c r="H14" s="55"/>
      <c r="I14" s="56"/>
    </row>
    <row r="15" spans="1:9" s="10" customFormat="1" ht="30">
      <c r="A15" s="34" t="s">
        <v>15</v>
      </c>
      <c r="B15" s="57"/>
      <c r="C15" s="57"/>
      <c r="D15" s="58"/>
      <c r="E15" s="35"/>
      <c r="F15" s="36"/>
    </row>
    <row r="16" spans="1:9">
      <c r="A16" s="78" t="s">
        <v>16</v>
      </c>
      <c r="B16" s="38"/>
      <c r="C16" s="39"/>
      <c r="D16" s="40"/>
      <c r="E16" s="41"/>
      <c r="F16" s="14"/>
      <c r="G16" s="90"/>
      <c r="H16" s="90"/>
      <c r="I16" s="90"/>
    </row>
    <row r="17" spans="1:9">
      <c r="A17" s="33" t="s">
        <v>17</v>
      </c>
      <c r="B17" s="42" t="s">
        <v>14</v>
      </c>
      <c r="C17" s="26"/>
      <c r="D17" s="16"/>
      <c r="E17" s="19"/>
      <c r="F17" s="13"/>
      <c r="G17" s="90"/>
      <c r="H17" s="59"/>
      <c r="I17" s="90"/>
    </row>
    <row r="18" spans="1:9" ht="30.95">
      <c r="A18" s="33" t="s">
        <v>18</v>
      </c>
      <c r="B18" s="42" t="s">
        <v>19</v>
      </c>
      <c r="C18" s="26"/>
      <c r="D18" s="16"/>
      <c r="E18" s="19"/>
      <c r="F18" s="13"/>
      <c r="G18" s="90"/>
      <c r="H18" s="60"/>
      <c r="I18" s="90"/>
    </row>
    <row r="19" spans="1:9">
      <c r="A19" s="33" t="s">
        <v>20</v>
      </c>
      <c r="B19" s="42" t="s">
        <v>19</v>
      </c>
      <c r="C19" s="26"/>
      <c r="D19" s="16"/>
      <c r="E19" s="19"/>
      <c r="F19" s="13"/>
      <c r="G19" s="90"/>
      <c r="H19" s="90"/>
      <c r="I19" s="90"/>
    </row>
    <row r="20" spans="1:9" s="10" customFormat="1">
      <c r="A20" s="34" t="s">
        <v>21</v>
      </c>
      <c r="B20" s="57"/>
      <c r="C20" s="57"/>
      <c r="D20" s="58"/>
      <c r="E20" s="35"/>
      <c r="F20" s="36"/>
    </row>
    <row r="21" spans="1:9">
      <c r="A21" s="37" t="s">
        <v>22</v>
      </c>
      <c r="B21" s="38"/>
      <c r="C21" s="39"/>
      <c r="D21" s="40"/>
      <c r="E21" s="41">
        <f>SUM(E22:E24)</f>
        <v>0</v>
      </c>
      <c r="F21" s="14">
        <f>SUM(F22:F24)</f>
        <v>0</v>
      </c>
      <c r="G21" s="90"/>
      <c r="H21" s="61"/>
      <c r="I21" s="90"/>
    </row>
    <row r="22" spans="1:9">
      <c r="A22" s="33" t="s">
        <v>23</v>
      </c>
      <c r="B22" s="42" t="s">
        <v>14</v>
      </c>
      <c r="C22" s="26"/>
      <c r="D22" s="16"/>
      <c r="E22" s="19"/>
      <c r="F22" s="13"/>
      <c r="G22" s="90"/>
      <c r="H22" s="90"/>
      <c r="I22" s="90"/>
    </row>
    <row r="23" spans="1:9">
      <c r="A23" s="33" t="s">
        <v>24</v>
      </c>
      <c r="B23" s="42" t="s">
        <v>14</v>
      </c>
      <c r="C23" s="26"/>
      <c r="D23" s="16"/>
      <c r="E23" s="16"/>
      <c r="F23" s="17"/>
      <c r="G23" s="90"/>
      <c r="H23" s="61"/>
      <c r="I23" s="90"/>
    </row>
    <row r="24" spans="1:9">
      <c r="A24" s="33" t="s">
        <v>25</v>
      </c>
      <c r="B24" s="42" t="s">
        <v>14</v>
      </c>
      <c r="C24" s="26"/>
      <c r="D24" s="16"/>
      <c r="E24" s="16"/>
      <c r="F24" s="17"/>
      <c r="G24" s="90"/>
      <c r="H24" s="61"/>
      <c r="I24" s="90"/>
    </row>
    <row r="25" spans="1:9" s="10" customFormat="1" ht="30">
      <c r="A25" s="34" t="s">
        <v>26</v>
      </c>
      <c r="B25" s="57"/>
      <c r="C25" s="57"/>
      <c r="D25" s="58"/>
      <c r="E25" s="35"/>
      <c r="F25" s="36"/>
    </row>
    <row r="26" spans="1:9">
      <c r="A26" s="37" t="s">
        <v>27</v>
      </c>
      <c r="B26" s="38"/>
      <c r="C26" s="39"/>
      <c r="D26" s="40"/>
      <c r="E26" s="41"/>
      <c r="F26" s="14"/>
      <c r="G26" s="90"/>
      <c r="H26" s="90"/>
      <c r="I26" s="90"/>
    </row>
    <row r="27" spans="1:9">
      <c r="A27" s="33" t="s">
        <v>28</v>
      </c>
      <c r="B27" s="42" t="s">
        <v>14</v>
      </c>
      <c r="C27" s="26"/>
      <c r="D27" s="16"/>
      <c r="E27" s="19"/>
      <c r="F27" s="13"/>
      <c r="G27" s="90"/>
      <c r="H27" s="90"/>
      <c r="I27" s="90"/>
    </row>
    <row r="28" spans="1:9">
      <c r="A28" s="33" t="s">
        <v>29</v>
      </c>
      <c r="B28" s="42" t="s">
        <v>14</v>
      </c>
      <c r="C28" s="26"/>
      <c r="D28" s="16"/>
      <c r="E28" s="19"/>
      <c r="F28" s="13"/>
      <c r="G28" s="90"/>
      <c r="H28" s="90"/>
      <c r="I28" s="90" t="s">
        <v>30</v>
      </c>
    </row>
    <row r="29" spans="1:9">
      <c r="A29" s="33" t="s">
        <v>31</v>
      </c>
      <c r="B29" s="42" t="s">
        <v>14</v>
      </c>
      <c r="C29" s="26"/>
      <c r="D29" s="16"/>
      <c r="E29" s="19"/>
      <c r="F29" s="13"/>
      <c r="G29" s="90"/>
      <c r="H29" s="90"/>
      <c r="I29" s="90"/>
    </row>
    <row r="30" spans="1:9" ht="30.95">
      <c r="A30" s="33" t="s">
        <v>32</v>
      </c>
      <c r="B30" s="62" t="s">
        <v>14</v>
      </c>
      <c r="C30" s="63"/>
      <c r="D30" s="16"/>
      <c r="E30" s="19"/>
      <c r="F30" s="13"/>
      <c r="G30" s="90"/>
      <c r="H30" s="90"/>
      <c r="I30" s="90"/>
    </row>
    <row r="31" spans="1:9" s="10" customFormat="1">
      <c r="A31" s="34" t="s">
        <v>33</v>
      </c>
      <c r="B31" s="57"/>
      <c r="C31" s="57"/>
      <c r="D31" s="58"/>
      <c r="E31" s="35"/>
      <c r="F31" s="36"/>
    </row>
    <row r="32" spans="1:9">
      <c r="A32" s="37" t="s">
        <v>34</v>
      </c>
      <c r="B32" s="38"/>
      <c r="C32" s="39"/>
      <c r="D32" s="40"/>
      <c r="E32" s="41"/>
      <c r="F32" s="14"/>
      <c r="G32" s="90"/>
      <c r="H32" s="90"/>
      <c r="I32" s="90"/>
    </row>
    <row r="33" spans="1:7">
      <c r="A33" s="33" t="s">
        <v>35</v>
      </c>
      <c r="B33" s="42" t="s">
        <v>14</v>
      </c>
      <c r="C33" s="26"/>
      <c r="D33" s="16"/>
      <c r="E33" s="19"/>
      <c r="F33" s="13"/>
      <c r="G33" s="90"/>
    </row>
    <row r="34" spans="1:7" s="10" customFormat="1">
      <c r="A34" s="34" t="s">
        <v>36</v>
      </c>
      <c r="B34" s="57"/>
      <c r="C34" s="57"/>
      <c r="D34" s="58"/>
      <c r="E34" s="35"/>
      <c r="F34" s="36"/>
    </row>
    <row r="35" spans="1:7">
      <c r="A35" s="29" t="s">
        <v>37</v>
      </c>
      <c r="B35" s="50"/>
      <c r="C35" s="51"/>
      <c r="D35" s="52"/>
      <c r="E35" s="31"/>
      <c r="F35" s="32"/>
      <c r="G35" s="90" t="s">
        <v>30</v>
      </c>
    </row>
    <row r="36" spans="1:7" ht="30.95">
      <c r="A36" s="18" t="s">
        <v>38</v>
      </c>
      <c r="B36" s="53" t="s">
        <v>14</v>
      </c>
      <c r="C36" s="53"/>
      <c r="D36" s="64"/>
      <c r="E36" s="22"/>
      <c r="F36" s="13"/>
      <c r="G36" s="90"/>
    </row>
    <row r="37" spans="1:7">
      <c r="A37" s="18" t="s">
        <v>39</v>
      </c>
      <c r="B37" s="53" t="s">
        <v>14</v>
      </c>
      <c r="C37" s="53"/>
      <c r="D37" s="64"/>
      <c r="E37" s="22"/>
      <c r="F37" s="13"/>
      <c r="G37" s="90"/>
    </row>
    <row r="38" spans="1:7">
      <c r="A38" s="18" t="s">
        <v>40</v>
      </c>
      <c r="B38" s="53" t="s">
        <v>14</v>
      </c>
      <c r="C38" s="53"/>
      <c r="D38" s="64"/>
      <c r="E38" s="22"/>
      <c r="F38" s="13"/>
      <c r="G38" s="90"/>
    </row>
    <row r="39" spans="1:7" ht="30.95">
      <c r="A39" s="18" t="s">
        <v>41</v>
      </c>
      <c r="B39" s="53" t="s">
        <v>14</v>
      </c>
      <c r="C39" s="53"/>
      <c r="D39" s="54"/>
      <c r="E39" s="22"/>
      <c r="F39" s="15"/>
      <c r="G39" s="90"/>
    </row>
    <row r="40" spans="1:7" s="10" customFormat="1" ht="30">
      <c r="A40" s="34" t="s">
        <v>42</v>
      </c>
      <c r="B40" s="57"/>
      <c r="C40" s="57"/>
      <c r="D40" s="58"/>
      <c r="E40" s="35"/>
      <c r="F40" s="36"/>
    </row>
    <row r="41" spans="1:7">
      <c r="A41" s="29" t="s">
        <v>43</v>
      </c>
      <c r="B41" s="51"/>
      <c r="C41" s="51"/>
      <c r="D41" s="52"/>
      <c r="E41" s="31"/>
      <c r="F41" s="32"/>
      <c r="G41" s="90"/>
    </row>
    <row r="42" spans="1:7" ht="30.75">
      <c r="A42" s="93" t="s">
        <v>44</v>
      </c>
      <c r="B42" s="94" t="s">
        <v>45</v>
      </c>
      <c r="C42" s="20">
        <v>54</v>
      </c>
      <c r="D42" s="86">
        <v>137</v>
      </c>
      <c r="E42" s="85">
        <f>C42*D42</f>
        <v>7398</v>
      </c>
      <c r="F42" s="13"/>
      <c r="G42" s="90"/>
    </row>
    <row r="43" spans="1:7" ht="15.75">
      <c r="A43" s="93" t="s">
        <v>46</v>
      </c>
      <c r="B43" s="94" t="s">
        <v>45</v>
      </c>
      <c r="C43" s="20">
        <v>54</v>
      </c>
      <c r="D43" s="86">
        <v>135</v>
      </c>
      <c r="E43" s="85">
        <f t="shared" ref="E43:E45" si="0">C43*D43</f>
        <v>7290</v>
      </c>
      <c r="F43" s="13"/>
      <c r="G43" s="90"/>
    </row>
    <row r="44" spans="1:7">
      <c r="A44" s="18" t="s">
        <v>47</v>
      </c>
      <c r="B44" s="20" t="s">
        <v>48</v>
      </c>
      <c r="C44" s="20">
        <v>18</v>
      </c>
      <c r="D44" s="86">
        <v>80</v>
      </c>
      <c r="E44" s="85">
        <f t="shared" si="0"/>
        <v>1440</v>
      </c>
      <c r="F44" s="13"/>
      <c r="G44" s="90"/>
    </row>
    <row r="45" spans="1:7" ht="30.95">
      <c r="A45" s="18" t="s">
        <v>49</v>
      </c>
      <c r="B45" s="20" t="s">
        <v>48</v>
      </c>
      <c r="C45" s="20">
        <v>10</v>
      </c>
      <c r="D45" s="86">
        <v>120</v>
      </c>
      <c r="E45" s="85">
        <f t="shared" si="0"/>
        <v>1200</v>
      </c>
      <c r="F45" s="13"/>
      <c r="G45" s="90"/>
    </row>
    <row r="46" spans="1:7">
      <c r="A46" s="18" t="s">
        <v>50</v>
      </c>
      <c r="B46" s="20"/>
      <c r="C46" s="20"/>
      <c r="D46" s="86"/>
      <c r="E46" s="22"/>
      <c r="F46" s="13"/>
      <c r="G46" s="90"/>
    </row>
    <row r="47" spans="1:7">
      <c r="A47" s="26" t="s">
        <v>51</v>
      </c>
      <c r="B47" s="42" t="s">
        <v>52</v>
      </c>
      <c r="C47" s="87">
        <v>2</v>
      </c>
      <c r="D47" s="88">
        <v>627</v>
      </c>
      <c r="E47" s="85">
        <f>C47*D47</f>
        <v>1254</v>
      </c>
      <c r="F47" s="13"/>
      <c r="G47" s="90"/>
    </row>
    <row r="48" spans="1:7">
      <c r="A48" s="26" t="s">
        <v>53</v>
      </c>
      <c r="B48" s="42" t="s">
        <v>52</v>
      </c>
      <c r="C48" s="87">
        <v>2</v>
      </c>
      <c r="D48" s="88">
        <v>913</v>
      </c>
      <c r="E48" s="85">
        <f t="shared" ref="E48:E57" si="1">C48*D48</f>
        <v>1826</v>
      </c>
      <c r="F48" s="13"/>
      <c r="G48" s="90"/>
    </row>
    <row r="49" spans="1:6">
      <c r="A49" s="26" t="s">
        <v>54</v>
      </c>
      <c r="B49" s="42" t="s">
        <v>52</v>
      </c>
      <c r="C49" s="87">
        <v>0</v>
      </c>
      <c r="D49" s="88">
        <v>0</v>
      </c>
      <c r="E49" s="85">
        <f t="shared" si="1"/>
        <v>0</v>
      </c>
      <c r="F49" s="13"/>
    </row>
    <row r="50" spans="1:6">
      <c r="A50" s="26" t="s">
        <v>55</v>
      </c>
      <c r="B50" s="42" t="s">
        <v>52</v>
      </c>
      <c r="C50" s="87">
        <v>2</v>
      </c>
      <c r="D50" s="88">
        <v>1188</v>
      </c>
      <c r="E50" s="85">
        <f t="shared" si="1"/>
        <v>2376</v>
      </c>
      <c r="F50" s="13"/>
    </row>
    <row r="51" spans="1:6">
      <c r="A51" s="26" t="s">
        <v>56</v>
      </c>
      <c r="B51" s="42" t="s">
        <v>52</v>
      </c>
      <c r="C51" s="87">
        <v>2</v>
      </c>
      <c r="D51" s="88">
        <v>735</v>
      </c>
      <c r="E51" s="85">
        <f t="shared" si="1"/>
        <v>1470</v>
      </c>
      <c r="F51" s="13"/>
    </row>
    <row r="52" spans="1:6">
      <c r="A52" s="26" t="s">
        <v>57</v>
      </c>
      <c r="B52" s="42" t="s">
        <v>52</v>
      </c>
      <c r="C52" s="87">
        <f t="shared" ref="C52:C54" si="2">C51</f>
        <v>2</v>
      </c>
      <c r="D52" s="88">
        <v>433</v>
      </c>
      <c r="E52" s="85">
        <f t="shared" si="1"/>
        <v>866</v>
      </c>
      <c r="F52" s="13"/>
    </row>
    <row r="53" spans="1:6">
      <c r="A53" s="26" t="s">
        <v>58</v>
      </c>
      <c r="B53" s="42" t="s">
        <v>52</v>
      </c>
      <c r="C53" s="87">
        <f t="shared" si="2"/>
        <v>2</v>
      </c>
      <c r="D53" s="88">
        <v>905</v>
      </c>
      <c r="E53" s="85">
        <f t="shared" si="1"/>
        <v>1810</v>
      </c>
      <c r="F53" s="13"/>
    </row>
    <row r="54" spans="1:6" ht="17.45">
      <c r="A54" s="26" t="s">
        <v>59</v>
      </c>
      <c r="B54" s="42" t="s">
        <v>52</v>
      </c>
      <c r="C54" s="87">
        <f t="shared" si="2"/>
        <v>2</v>
      </c>
      <c r="D54" s="88">
        <v>545</v>
      </c>
      <c r="E54" s="85">
        <f t="shared" si="1"/>
        <v>1090</v>
      </c>
      <c r="F54" s="83"/>
    </row>
    <row r="55" spans="1:6">
      <c r="A55" s="26" t="s">
        <v>60</v>
      </c>
      <c r="B55" s="42" t="s">
        <v>52</v>
      </c>
      <c r="C55" s="87">
        <v>1</v>
      </c>
      <c r="D55" s="88">
        <v>1900</v>
      </c>
      <c r="E55" s="85">
        <f t="shared" si="1"/>
        <v>1900</v>
      </c>
      <c r="F55" s="84"/>
    </row>
    <row r="56" spans="1:6">
      <c r="A56" s="26" t="s">
        <v>61</v>
      </c>
      <c r="B56" s="42" t="s">
        <v>52</v>
      </c>
      <c r="C56" s="87">
        <v>1</v>
      </c>
      <c r="D56" s="88">
        <v>2426</v>
      </c>
      <c r="E56" s="85">
        <f t="shared" si="1"/>
        <v>2426</v>
      </c>
      <c r="F56" s="13"/>
    </row>
    <row r="57" spans="1:6">
      <c r="A57" s="26" t="s">
        <v>62</v>
      </c>
      <c r="B57" s="42" t="s">
        <v>52</v>
      </c>
      <c r="C57" s="87">
        <v>1</v>
      </c>
      <c r="D57" s="88">
        <v>913</v>
      </c>
      <c r="E57" s="85">
        <f t="shared" si="1"/>
        <v>913</v>
      </c>
      <c r="F57" s="13"/>
    </row>
    <row r="58" spans="1:6">
      <c r="A58" s="33"/>
      <c r="B58" s="42"/>
      <c r="C58" s="26"/>
      <c r="D58" s="16"/>
      <c r="E58" s="19"/>
      <c r="F58" s="13"/>
    </row>
    <row r="59" spans="1:6">
      <c r="A59" s="29" t="s">
        <v>63</v>
      </c>
      <c r="B59" s="51"/>
      <c r="C59" s="51"/>
      <c r="D59" s="52"/>
      <c r="E59" s="31"/>
      <c r="F59" s="32"/>
    </row>
    <row r="60" spans="1:6" ht="46.5">
      <c r="A60" s="33" t="s">
        <v>64</v>
      </c>
      <c r="B60" s="42"/>
      <c r="C60" s="26"/>
      <c r="D60" s="16"/>
      <c r="E60" s="19"/>
      <c r="F60" s="13"/>
    </row>
    <row r="61" spans="1:6">
      <c r="A61" s="33" t="s">
        <v>65</v>
      </c>
      <c r="B61" s="42">
        <v>60</v>
      </c>
      <c r="C61" s="26">
        <v>2</v>
      </c>
      <c r="D61" s="16"/>
      <c r="E61" s="19"/>
      <c r="F61" s="13"/>
    </row>
    <row r="62" spans="1:6" ht="46.5">
      <c r="A62" s="33" t="s">
        <v>66</v>
      </c>
      <c r="B62" s="26"/>
      <c r="C62" s="26"/>
      <c r="D62" s="16"/>
      <c r="E62" s="19"/>
      <c r="F62" s="13"/>
    </row>
    <row r="63" spans="1:6">
      <c r="A63" s="33" t="s">
        <v>67</v>
      </c>
      <c r="B63" s="26"/>
      <c r="C63" s="26"/>
      <c r="D63" s="16"/>
      <c r="E63" s="19"/>
      <c r="F63" s="13"/>
    </row>
    <row r="64" spans="1:6">
      <c r="A64" s="33" t="s">
        <v>68</v>
      </c>
      <c r="B64" s="26"/>
      <c r="C64" s="26"/>
      <c r="D64" s="16"/>
      <c r="E64" s="19"/>
      <c r="F64" s="13"/>
    </row>
    <row r="65" spans="1:7">
      <c r="A65" s="33" t="s">
        <v>69</v>
      </c>
      <c r="B65" s="26"/>
      <c r="C65" s="26"/>
      <c r="D65" s="16"/>
      <c r="E65" s="19"/>
      <c r="F65" s="13"/>
      <c r="G65" s="90"/>
    </row>
    <row r="66" spans="1:7">
      <c r="A66" s="33" t="s">
        <v>70</v>
      </c>
      <c r="B66" s="26"/>
      <c r="C66" s="26"/>
      <c r="D66" s="16"/>
      <c r="E66" s="19"/>
      <c r="F66" s="13"/>
      <c r="G66" s="90"/>
    </row>
    <row r="67" spans="1:7">
      <c r="A67" s="33" t="s">
        <v>71</v>
      </c>
      <c r="B67" s="26"/>
      <c r="C67" s="26"/>
      <c r="D67" s="16"/>
      <c r="E67" s="19"/>
      <c r="F67" s="13"/>
      <c r="G67" s="90"/>
    </row>
    <row r="68" spans="1:7">
      <c r="A68" s="89" t="s">
        <v>72</v>
      </c>
      <c r="B68" s="26"/>
      <c r="C68" s="26"/>
      <c r="D68" s="16"/>
      <c r="E68" s="19"/>
      <c r="F68" s="13"/>
      <c r="G68" s="90"/>
    </row>
    <row r="69" spans="1:7" ht="30.95">
      <c r="A69" s="33" t="s">
        <v>73</v>
      </c>
      <c r="B69" s="26" t="s">
        <v>14</v>
      </c>
      <c r="C69" s="26"/>
      <c r="D69" s="16"/>
      <c r="E69" s="19"/>
      <c r="F69" s="13"/>
      <c r="G69" s="90"/>
    </row>
    <row r="70" spans="1:7">
      <c r="A70" s="33" t="s">
        <v>74</v>
      </c>
      <c r="B70" s="26" t="s">
        <v>14</v>
      </c>
      <c r="C70" s="26"/>
      <c r="D70" s="16"/>
      <c r="E70" s="19"/>
      <c r="F70" s="13"/>
      <c r="G70" s="90"/>
    </row>
    <row r="71" spans="1:7" s="10" customFormat="1">
      <c r="A71" s="34" t="s">
        <v>75</v>
      </c>
      <c r="B71" s="57"/>
      <c r="C71" s="57"/>
      <c r="D71" s="58"/>
      <c r="E71" s="35"/>
      <c r="F71" s="36"/>
    </row>
    <row r="72" spans="1:7">
      <c r="A72" s="43" t="s">
        <v>76</v>
      </c>
      <c r="B72" s="65"/>
      <c r="C72" s="66"/>
      <c r="D72" s="67"/>
      <c r="E72" s="67"/>
      <c r="F72" s="27"/>
      <c r="G72" s="90"/>
    </row>
    <row r="73" spans="1:7">
      <c r="A73" s="33" t="s">
        <v>77</v>
      </c>
      <c r="B73" s="42" t="s">
        <v>14</v>
      </c>
      <c r="C73" s="26"/>
      <c r="D73" s="16"/>
      <c r="E73" s="19"/>
      <c r="F73" s="13"/>
      <c r="G73" s="95"/>
    </row>
    <row r="74" spans="1:7">
      <c r="A74" s="33" t="s">
        <v>78</v>
      </c>
      <c r="B74" s="42" t="s">
        <v>14</v>
      </c>
      <c r="C74" s="26"/>
      <c r="D74" s="16"/>
      <c r="E74" s="19"/>
      <c r="F74" s="13"/>
      <c r="G74" s="95"/>
    </row>
    <row r="75" spans="1:7">
      <c r="A75" s="97" t="s">
        <v>79</v>
      </c>
      <c r="B75" s="98"/>
      <c r="C75" s="98"/>
      <c r="D75" s="99"/>
      <c r="E75" s="68"/>
      <c r="F75" s="69"/>
      <c r="G75" s="90"/>
    </row>
    <row r="76" spans="1:7" s="1" customFormat="1">
      <c r="A76" s="96" t="s">
        <v>80</v>
      </c>
      <c r="B76" s="96"/>
      <c r="C76" s="96"/>
      <c r="D76" s="96"/>
      <c r="E76" s="70"/>
      <c r="F76" s="70"/>
    </row>
    <row r="77" spans="1:7" s="75" customFormat="1" ht="18.95">
      <c r="A77" s="71" t="s">
        <v>81</v>
      </c>
      <c r="B77" s="71"/>
      <c r="C77" s="72"/>
      <c r="D77" s="71"/>
      <c r="E77" s="73"/>
      <c r="F77" s="74"/>
    </row>
    <row r="78" spans="1:7" ht="18.95">
      <c r="A78" s="44" t="s">
        <v>82</v>
      </c>
      <c r="B78" s="45"/>
      <c r="C78" s="45"/>
      <c r="D78" s="46"/>
      <c r="E78" s="47"/>
      <c r="F78" s="47"/>
      <c r="G78" s="90"/>
    </row>
    <row r="79" spans="1:7" ht="18">
      <c r="A79" s="3"/>
      <c r="B79" s="4"/>
      <c r="C79" s="4"/>
      <c r="D79" s="3"/>
      <c r="E79" s="5"/>
      <c r="F79" s="8"/>
      <c r="G79" s="90"/>
    </row>
    <row r="80" spans="1:7" ht="18">
      <c r="A80" s="3"/>
      <c r="B80" s="6"/>
      <c r="C80" s="6"/>
      <c r="D80" s="3"/>
      <c r="E80" s="76"/>
      <c r="F80" s="8"/>
      <c r="G80" s="90"/>
    </row>
    <row r="81" spans="1:5">
      <c r="A81" s="95"/>
      <c r="B81" s="95"/>
      <c r="D81" s="90"/>
      <c r="E81" s="77"/>
    </row>
    <row r="82" spans="1:5">
      <c r="A82" s="21"/>
      <c r="B82" s="90"/>
      <c r="D82" s="90"/>
      <c r="E82" s="90"/>
    </row>
  </sheetData>
  <autoFilter ref="A11:F11" xr:uid="{36ED37AF-7898-45BC-80E4-256C316BBAAD}"/>
  <mergeCells count="10">
    <mergeCell ref="G73:G74"/>
    <mergeCell ref="A81:B81"/>
    <mergeCell ref="A76:D76"/>
    <mergeCell ref="A75:D75"/>
    <mergeCell ref="A2:F2"/>
    <mergeCell ref="A3:F3"/>
    <mergeCell ref="A5:F5"/>
    <mergeCell ref="A7:D9"/>
    <mergeCell ref="E7:E10"/>
    <mergeCell ref="F7:F11"/>
  </mergeCells>
  <pageMargins left="0.74803149606299213" right="0.74803149606299213" top="0.98425196850393704" bottom="0.98425196850393704" header="0.51181102362204722" footer="0.51181102362204722"/>
  <pageSetup paperSize="9" scale="35" orientation="landscape" horizontalDpi="4294967292" verticalDpi="4294967292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C852EFD17ED42BB94277609D044C2" ma:contentTypeVersion="12" ma:contentTypeDescription="Create a new document." ma:contentTypeScope="" ma:versionID="c539a3671dfaac350adc1d278ead3407">
  <xsd:schema xmlns:xsd="http://www.w3.org/2001/XMLSchema" xmlns:xs="http://www.w3.org/2001/XMLSchema" xmlns:p="http://schemas.microsoft.com/office/2006/metadata/properties" xmlns:ns2="87c49c7a-9635-4b10-982f-e3bb210ccaf8" xmlns:ns3="c785086d-e8d4-4ee8-a5da-6c85aac7ac83" targetNamespace="http://schemas.microsoft.com/office/2006/metadata/properties" ma:root="true" ma:fieldsID="bba122191b14bcdc53f781f196970ebd" ns2:_="" ns3:_="">
    <xsd:import namespace="87c49c7a-9635-4b10-982f-e3bb210ccaf8"/>
    <xsd:import namespace="c785086d-e8d4-4ee8-a5da-6c85aac7a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49c7a-9635-4b10-982f-e3bb210cc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5086d-e8d4-4ee8-a5da-6c85aac7ac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76e9b1-968e-42f3-bfe4-669751f51bf4}" ma:internalName="TaxCatchAll" ma:showField="CatchAllData" ma:web="c785086d-e8d4-4ee8-a5da-6c85aac7a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85086d-e8d4-4ee8-a5da-6c85aac7ac83" xsi:nil="true"/>
    <lcf76f155ced4ddcb4097134ff3c332f xmlns="87c49c7a-9635-4b10-982f-e3bb210cca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BE1024-2029-4650-830D-6AEB81C8900A}"/>
</file>

<file path=customXml/itemProps2.xml><?xml version="1.0" encoding="utf-8"?>
<ds:datastoreItem xmlns:ds="http://schemas.openxmlformats.org/officeDocument/2006/customXml" ds:itemID="{DFF2A2FD-CE54-4F47-BDFB-6C29EE143C6B}"/>
</file>

<file path=customXml/itemProps3.xml><?xml version="1.0" encoding="utf-8"?>
<ds:datastoreItem xmlns:ds="http://schemas.openxmlformats.org/officeDocument/2006/customXml" ds:itemID="{42451B95-1860-4D3E-8D31-BC43E8F72D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Huong Pham</dc:creator>
  <cp:keywords/>
  <dc:description/>
  <cp:lastModifiedBy>Phonevilay Vongxay</cp:lastModifiedBy>
  <cp:revision/>
  <dcterms:created xsi:type="dcterms:W3CDTF">2017-03-15T07:31:23Z</dcterms:created>
  <dcterms:modified xsi:type="dcterms:W3CDTF">2026-02-11T10:52:17Z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0x010100F4BC852EFD17ED42BB94277609D044C2</vt:lpwstr>
  </property>
  <property fmtid="{D5CDD505-2E9C-101B-9397-08002B2CF9AE}" pid="3" name="MediaServiceImageTags">
    <vt:lpwstr/>
  </property>
</Properties>
</file>